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Лист1!$A$2:$F$51</definedName>
  </definedNames>
  <calcPr calcId="162913" iterateDelta="1E-4"/>
</workbook>
</file>

<file path=xl/calcChain.xml><?xml version="1.0" encoding="utf-8"?>
<calcChain xmlns="http://schemas.openxmlformats.org/spreadsheetml/2006/main">
  <c r="F14" i="1" l="1"/>
  <c r="F11" i="1" l="1"/>
  <c r="F38" i="1" l="1"/>
  <c r="F48" i="1" l="1"/>
  <c r="F49" i="1"/>
  <c r="F47" i="1"/>
  <c r="F36" i="1"/>
  <c r="F37" i="1"/>
  <c r="F39" i="1"/>
  <c r="F40" i="1"/>
  <c r="F35" i="1"/>
  <c r="B51" i="1" l="1"/>
</calcChain>
</file>

<file path=xl/sharedStrings.xml><?xml version="1.0" encoding="utf-8"?>
<sst xmlns="http://schemas.openxmlformats.org/spreadsheetml/2006/main" count="140" uniqueCount="81">
  <si>
    <t>Индекс вязкости</t>
  </si>
  <si>
    <t>Массовая доля элементов:</t>
  </si>
  <si>
    <t>Вязкость кинематическая при 40 °С, мм2/с</t>
  </si>
  <si>
    <t>Вязкость кинематическая при 100°С, мм2/с</t>
  </si>
  <si>
    <t>Щелочное число, мгКОН/г</t>
  </si>
  <si>
    <t>Кислотное число, мгКОН/г</t>
  </si>
  <si>
    <t>Зола сульфатная, %</t>
  </si>
  <si>
    <r>
      <t>Температура застывания, С</t>
    </r>
    <r>
      <rPr>
        <sz val="11"/>
        <color theme="1"/>
        <rFont val="Calibri"/>
        <family val="2"/>
        <charset val="204"/>
      </rPr>
      <t>⁰</t>
    </r>
  </si>
  <si>
    <t>Вязкость динамическая (CCS), мПас</t>
  </si>
  <si>
    <t>молибден (Мо), мг/кг</t>
  </si>
  <si>
    <t>фосфор (Р), мг/кг</t>
  </si>
  <si>
    <t>цинк (Zn), мг/кг</t>
  </si>
  <si>
    <t>барий (Ва), мг/кг</t>
  </si>
  <si>
    <t>бор (В), мг/кг</t>
  </si>
  <si>
    <t>магний (Mg), мг/кг</t>
  </si>
  <si>
    <t>кальций (Са), мг/кг</t>
  </si>
  <si>
    <t>олово (Sn), мг/кг</t>
  </si>
  <si>
    <t>свинец (РЬ), мг/кг</t>
  </si>
  <si>
    <t>алюминий (AI), мг/кг</t>
  </si>
  <si>
    <t>железо (Fe), мг/кг</t>
  </si>
  <si>
    <t>хром (Сr), мг/кг</t>
  </si>
  <si>
    <t>кремний (Si), мг/кг</t>
  </si>
  <si>
    <t>натрий (Na), мг/кг</t>
  </si>
  <si>
    <t>калий (К), мг/кг</t>
  </si>
  <si>
    <t>Содержание этиленгликоля, %</t>
  </si>
  <si>
    <t>Содержание продуктов окисления, А/см</t>
  </si>
  <si>
    <t>Содержание продуктов нитрации, А/см</t>
  </si>
  <si>
    <t>Параметры</t>
  </si>
  <si>
    <t>присадки:</t>
  </si>
  <si>
    <t>метод, нормативный документ</t>
  </si>
  <si>
    <t>норма</t>
  </si>
  <si>
    <t>отработка</t>
  </si>
  <si>
    <t>ГОСТ 33-2000</t>
  </si>
  <si>
    <t>ГОСТ 25371</t>
  </si>
  <si>
    <t>ГОСТ 11362</t>
  </si>
  <si>
    <t>ГОСТ 12417</t>
  </si>
  <si>
    <t>ГОСТ 20287</t>
  </si>
  <si>
    <t>ASTM D5293</t>
  </si>
  <si>
    <t>ASTM E2412-04</t>
  </si>
  <si>
    <t>ASTM D5185-09</t>
  </si>
  <si>
    <t>медь (Сu), мг/кг</t>
  </si>
  <si>
    <t>-</t>
  </si>
  <si>
    <t>&lt;6600</t>
  </si>
  <si>
    <t>&lt;0,2</t>
  </si>
  <si>
    <t>&lt;5</t>
  </si>
  <si>
    <t>&lt;10</t>
  </si>
  <si>
    <t>&lt;30</t>
  </si>
  <si>
    <t>&lt;50</t>
  </si>
  <si>
    <t>&lt;20</t>
  </si>
  <si>
    <t>&lt;35</t>
  </si>
  <si>
    <t>Масло</t>
  </si>
  <si>
    <t>Автомобиль</t>
  </si>
  <si>
    <t>Пробег на одометре на время пробы</t>
  </si>
  <si>
    <t>Пробег на масле</t>
  </si>
  <si>
    <t>изменение,%</t>
  </si>
  <si>
    <t>OILCHOICE.RU</t>
  </si>
  <si>
    <t>дата анализа</t>
  </si>
  <si>
    <t>титан (Ti) мг/кг</t>
  </si>
  <si>
    <t>изменение, мг/кг</t>
  </si>
  <si>
    <t>Содержание воды, А/см</t>
  </si>
  <si>
    <t>ASTM D4739</t>
  </si>
  <si>
    <t>никель (Ni) мг/кг</t>
  </si>
  <si>
    <t>серебро (Ag) мг/кг</t>
  </si>
  <si>
    <t>ванадий (V) мг/кг</t>
  </si>
  <si>
    <t>Содержание топлива, %</t>
  </si>
  <si>
    <t>Относительный износ</t>
  </si>
  <si>
    <t>загрязнения:</t>
  </si>
  <si>
    <t>Обозначение двигателя</t>
  </si>
  <si>
    <t>ГОСТ 30050/D2896</t>
  </si>
  <si>
    <t>продукты износа:</t>
  </si>
  <si>
    <t>Сульфация,  А/см</t>
  </si>
  <si>
    <t>марганец (Mn) мг/кг</t>
  </si>
  <si>
    <t>нет</t>
  </si>
  <si>
    <t>RAVENOL SSO 0w-30 (SN, A3/B4, 229.5)</t>
  </si>
  <si>
    <t>Z18XER, 140hp</t>
  </si>
  <si>
    <t>Опель астра Н, 2009 г.в., MT</t>
  </si>
  <si>
    <t>135 100 км</t>
  </si>
  <si>
    <t>8 500 км</t>
  </si>
  <si>
    <t>14 марта 2018</t>
  </si>
  <si>
    <t>9,3 - 12,5</t>
  </si>
  <si>
    <t>по PDS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</si>
</sst>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sz val="18"/>
      <color theme="3" tint="-0.249977111117893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164" fontId="0" fillId="0" borderId="0" xfId="0" applyNumberForma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2" fontId="0" fillId="2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165" fontId="0" fillId="3" borderId="0" xfId="0" applyNumberFormat="1" applyFill="1" applyBorder="1"/>
    <xf numFmtId="164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/>
    <xf numFmtId="0" fontId="2" fillId="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0" fillId="0" borderId="0" xfId="0" applyBorder="1" applyAlignment="1">
      <alignment vertical="center"/>
    </xf>
    <xf numFmtId="164" fontId="0" fillId="0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8F8F8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сполнительная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39.5703125" style="7" customWidth="1"/>
    <col min="2" max="2" width="20.42578125" style="1" customWidth="1"/>
    <col min="3" max="3" width="9.140625" style="1"/>
    <col min="4" max="4" width="9.140625" style="2"/>
    <col min="5" max="5" width="10.42578125" style="3" customWidth="1"/>
    <col min="6" max="6" width="17.28515625" style="4" customWidth="1"/>
    <col min="7" max="16384" width="9.140625" style="2"/>
  </cols>
  <sheetData>
    <row r="2" spans="1:6" ht="23.25" x14ac:dyDescent="0.25">
      <c r="A2" s="29" t="s">
        <v>55</v>
      </c>
    </row>
    <row r="3" spans="1:6" x14ac:dyDescent="0.25">
      <c r="A3" s="5" t="s">
        <v>50</v>
      </c>
      <c r="B3" s="30" t="s">
        <v>73</v>
      </c>
      <c r="C3" s="30"/>
      <c r="D3" s="30"/>
    </row>
    <row r="4" spans="1:6" x14ac:dyDescent="0.25">
      <c r="A4" s="5" t="s">
        <v>51</v>
      </c>
      <c r="B4" s="34" t="s">
        <v>75</v>
      </c>
      <c r="C4" s="34"/>
      <c r="D4" s="34"/>
    </row>
    <row r="5" spans="1:6" x14ac:dyDescent="0.25">
      <c r="A5" s="5" t="s">
        <v>67</v>
      </c>
      <c r="B5" s="34" t="s">
        <v>74</v>
      </c>
      <c r="C5" s="34"/>
      <c r="D5" s="34"/>
    </row>
    <row r="6" spans="1:6" x14ac:dyDescent="0.25">
      <c r="A6" s="5" t="s">
        <v>52</v>
      </c>
      <c r="B6" s="34" t="s">
        <v>76</v>
      </c>
      <c r="C6" s="34"/>
      <c r="D6" s="34"/>
    </row>
    <row r="7" spans="1:6" x14ac:dyDescent="0.25">
      <c r="A7" s="5" t="s">
        <v>53</v>
      </c>
      <c r="B7" s="34" t="s">
        <v>77</v>
      </c>
      <c r="C7" s="34"/>
      <c r="D7" s="34"/>
    </row>
    <row r="8" spans="1:6" x14ac:dyDescent="0.25">
      <c r="A8" s="6" t="s">
        <v>56</v>
      </c>
      <c r="B8" s="33" t="s">
        <v>78</v>
      </c>
      <c r="C8" s="34"/>
      <c r="D8" s="34"/>
    </row>
    <row r="9" spans="1:6" ht="29.25" customHeight="1" x14ac:dyDescent="0.25">
      <c r="A9" s="14" t="s">
        <v>27</v>
      </c>
      <c r="B9" s="14" t="s">
        <v>29</v>
      </c>
      <c r="C9" s="14" t="s">
        <v>30</v>
      </c>
      <c r="D9" s="14" t="s">
        <v>80</v>
      </c>
      <c r="E9" s="15" t="s">
        <v>31</v>
      </c>
      <c r="F9" s="16" t="s">
        <v>54</v>
      </c>
    </row>
    <row r="10" spans="1:6" x14ac:dyDescent="0.25">
      <c r="A10" s="9" t="s">
        <v>2</v>
      </c>
      <c r="B10" s="10" t="s">
        <v>32</v>
      </c>
      <c r="C10" s="10" t="s">
        <v>41</v>
      </c>
      <c r="D10" s="11">
        <v>68.3</v>
      </c>
      <c r="E10" s="8"/>
      <c r="F10" s="12"/>
    </row>
    <row r="11" spans="1:6" x14ac:dyDescent="0.25">
      <c r="A11" s="21" t="s">
        <v>3</v>
      </c>
      <c r="B11" s="22" t="s">
        <v>32</v>
      </c>
      <c r="C11" s="22" t="s">
        <v>79</v>
      </c>
      <c r="D11" s="27">
        <v>12</v>
      </c>
      <c r="E11" s="26">
        <v>11</v>
      </c>
      <c r="F11" s="25">
        <f>(E11-D11)*100/D11</f>
        <v>-8.3333333333333339</v>
      </c>
    </row>
    <row r="12" spans="1:6" x14ac:dyDescent="0.25">
      <c r="A12" s="9" t="s">
        <v>0</v>
      </c>
      <c r="B12" s="10" t="s">
        <v>33</v>
      </c>
      <c r="C12" s="10" t="s">
        <v>41</v>
      </c>
      <c r="D12" s="11">
        <v>173</v>
      </c>
      <c r="E12" s="8"/>
      <c r="F12" s="12"/>
    </row>
    <row r="13" spans="1:6" x14ac:dyDescent="0.25">
      <c r="A13" s="21" t="s">
        <v>4</v>
      </c>
      <c r="B13" s="22" t="s">
        <v>68</v>
      </c>
      <c r="C13" s="22" t="s">
        <v>41</v>
      </c>
      <c r="D13" s="23">
        <v>10.5</v>
      </c>
      <c r="E13" s="24"/>
      <c r="F13" s="25"/>
    </row>
    <row r="14" spans="1:6" x14ac:dyDescent="0.25">
      <c r="A14" s="9" t="s">
        <v>4</v>
      </c>
      <c r="B14" s="10" t="s">
        <v>60</v>
      </c>
      <c r="C14" s="10" t="s">
        <v>41</v>
      </c>
      <c r="D14" s="11"/>
      <c r="E14" s="31">
        <v>3.7</v>
      </c>
      <c r="F14" s="12">
        <f>-(D13-E14)/D13*100</f>
        <v>-64.761904761904759</v>
      </c>
    </row>
    <row r="15" spans="1:6" x14ac:dyDescent="0.25">
      <c r="A15" s="21" t="s">
        <v>5</v>
      </c>
      <c r="B15" s="22" t="s">
        <v>34</v>
      </c>
      <c r="C15" s="22" t="s">
        <v>41</v>
      </c>
      <c r="D15" s="23"/>
      <c r="E15" s="24"/>
      <c r="F15" s="25"/>
    </row>
    <row r="16" spans="1:6" x14ac:dyDescent="0.25">
      <c r="A16" s="9" t="s">
        <v>6</v>
      </c>
      <c r="B16" s="10" t="s">
        <v>35</v>
      </c>
      <c r="C16" s="10" t="s">
        <v>41</v>
      </c>
      <c r="D16" s="11">
        <v>1.1000000000000001</v>
      </c>
      <c r="E16" s="8"/>
      <c r="F16" s="12"/>
    </row>
    <row r="17" spans="1:6" x14ac:dyDescent="0.25">
      <c r="A17" s="21" t="s">
        <v>7</v>
      </c>
      <c r="B17" s="22" t="s">
        <v>36</v>
      </c>
      <c r="C17" s="22" t="s">
        <v>41</v>
      </c>
      <c r="D17" s="23">
        <v>-60</v>
      </c>
      <c r="E17" s="24"/>
      <c r="F17" s="25"/>
    </row>
    <row r="18" spans="1:6" x14ac:dyDescent="0.25">
      <c r="A18" s="9" t="s">
        <v>8</v>
      </c>
      <c r="B18" s="10" t="s">
        <v>37</v>
      </c>
      <c r="C18" s="10" t="s">
        <v>42</v>
      </c>
      <c r="D18" s="11">
        <v>5580</v>
      </c>
      <c r="E18" s="8"/>
      <c r="F18" s="12"/>
    </row>
    <row r="19" spans="1:6" x14ac:dyDescent="0.25">
      <c r="A19" s="21" t="s">
        <v>70</v>
      </c>
      <c r="B19" s="22" t="s">
        <v>38</v>
      </c>
      <c r="C19" s="22"/>
      <c r="D19" s="23"/>
      <c r="E19" s="23">
        <v>20</v>
      </c>
      <c r="F19" s="25"/>
    </row>
    <row r="20" spans="1:6" x14ac:dyDescent="0.25">
      <c r="A20" s="9" t="s">
        <v>59</v>
      </c>
      <c r="B20" s="10" t="s">
        <v>38</v>
      </c>
      <c r="C20" s="10" t="s">
        <v>43</v>
      </c>
      <c r="D20" s="11"/>
      <c r="E20" s="8" t="s">
        <v>72</v>
      </c>
      <c r="F20" s="12"/>
    </row>
    <row r="21" spans="1:6" x14ac:dyDescent="0.25">
      <c r="A21" s="21" t="s">
        <v>24</v>
      </c>
      <c r="B21" s="22" t="s">
        <v>38</v>
      </c>
      <c r="C21" s="22" t="s">
        <v>43</v>
      </c>
      <c r="D21" s="23"/>
      <c r="E21" s="24" t="s">
        <v>72</v>
      </c>
      <c r="F21" s="25"/>
    </row>
    <row r="22" spans="1:6" x14ac:dyDescent="0.25">
      <c r="A22" s="9" t="s">
        <v>25</v>
      </c>
      <c r="B22" s="10" t="s">
        <v>38</v>
      </c>
      <c r="C22" s="10" t="s">
        <v>43</v>
      </c>
      <c r="D22" s="11"/>
      <c r="E22" s="8">
        <v>15</v>
      </c>
      <c r="F22" s="12"/>
    </row>
    <row r="23" spans="1:6" x14ac:dyDescent="0.25">
      <c r="A23" s="21" t="s">
        <v>26</v>
      </c>
      <c r="B23" s="22" t="s">
        <v>38</v>
      </c>
      <c r="C23" s="22" t="s">
        <v>43</v>
      </c>
      <c r="D23" s="23"/>
      <c r="E23" s="24">
        <v>14</v>
      </c>
      <c r="F23" s="25"/>
    </row>
    <row r="24" spans="1:6" x14ac:dyDescent="0.25">
      <c r="A24" s="9" t="s">
        <v>64</v>
      </c>
      <c r="B24" s="10"/>
      <c r="C24" s="10"/>
      <c r="D24" s="11"/>
      <c r="E24" s="35">
        <v>2</v>
      </c>
      <c r="F24" s="12"/>
    </row>
    <row r="25" spans="1:6" x14ac:dyDescent="0.25">
      <c r="A25" s="17" t="s">
        <v>1</v>
      </c>
      <c r="B25" s="17"/>
      <c r="C25" s="17"/>
      <c r="D25" s="17"/>
      <c r="E25" s="32"/>
      <c r="F25" s="32"/>
    </row>
    <row r="26" spans="1:6" x14ac:dyDescent="0.25">
      <c r="A26" s="18" t="s">
        <v>28</v>
      </c>
      <c r="B26" s="18"/>
      <c r="C26" s="18"/>
      <c r="D26" s="18"/>
      <c r="E26" s="18"/>
      <c r="F26" s="16" t="s">
        <v>54</v>
      </c>
    </row>
    <row r="27" spans="1:6" x14ac:dyDescent="0.25">
      <c r="A27" s="9" t="s">
        <v>9</v>
      </c>
      <c r="B27" s="10" t="s">
        <v>39</v>
      </c>
      <c r="C27" s="10" t="s">
        <v>41</v>
      </c>
      <c r="D27" s="11"/>
      <c r="E27" s="8">
        <v>43</v>
      </c>
      <c r="F27" s="12"/>
    </row>
    <row r="28" spans="1:6" x14ac:dyDescent="0.25">
      <c r="A28" s="21" t="s">
        <v>10</v>
      </c>
      <c r="B28" s="22" t="s">
        <v>39</v>
      </c>
      <c r="C28" s="22" t="s">
        <v>41</v>
      </c>
      <c r="D28" s="23"/>
      <c r="E28" s="24">
        <v>736</v>
      </c>
      <c r="F28" s="25"/>
    </row>
    <row r="29" spans="1:6" x14ac:dyDescent="0.25">
      <c r="A29" s="9" t="s">
        <v>11</v>
      </c>
      <c r="B29" s="10" t="s">
        <v>39</v>
      </c>
      <c r="C29" s="10" t="s">
        <v>41</v>
      </c>
      <c r="D29" s="11"/>
      <c r="E29" s="8">
        <v>894</v>
      </c>
      <c r="F29" s="12"/>
    </row>
    <row r="30" spans="1:6" x14ac:dyDescent="0.25">
      <c r="A30" s="21" t="s">
        <v>12</v>
      </c>
      <c r="B30" s="22" t="s">
        <v>39</v>
      </c>
      <c r="C30" s="22" t="s">
        <v>41</v>
      </c>
      <c r="D30" s="23"/>
      <c r="E30" s="24">
        <v>1</v>
      </c>
      <c r="F30" s="25"/>
    </row>
    <row r="31" spans="1:6" x14ac:dyDescent="0.25">
      <c r="A31" s="9" t="s">
        <v>13</v>
      </c>
      <c r="B31" s="10" t="s">
        <v>39</v>
      </c>
      <c r="C31" s="10" t="s">
        <v>41</v>
      </c>
      <c r="D31" s="11"/>
      <c r="E31" s="8">
        <v>50</v>
      </c>
      <c r="F31" s="12"/>
    </row>
    <row r="32" spans="1:6" x14ac:dyDescent="0.25">
      <c r="A32" s="21" t="s">
        <v>14</v>
      </c>
      <c r="B32" s="22" t="s">
        <v>39</v>
      </c>
      <c r="C32" s="22" t="s">
        <v>41</v>
      </c>
      <c r="D32" s="23"/>
      <c r="E32" s="24">
        <v>21</v>
      </c>
      <c r="F32" s="25"/>
    </row>
    <row r="33" spans="1:6" x14ac:dyDescent="0.25">
      <c r="A33" s="9" t="s">
        <v>15</v>
      </c>
      <c r="B33" s="10" t="s">
        <v>39</v>
      </c>
      <c r="C33" s="10" t="s">
        <v>41</v>
      </c>
      <c r="D33" s="11"/>
      <c r="E33" s="8">
        <v>2229</v>
      </c>
      <c r="F33" s="12"/>
    </row>
    <row r="34" spans="1:6" ht="15" customHeight="1" x14ac:dyDescent="0.25">
      <c r="A34" s="17" t="s">
        <v>69</v>
      </c>
      <c r="B34" s="17"/>
      <c r="C34" s="17"/>
      <c r="D34" s="17"/>
      <c r="E34" s="17"/>
      <c r="F34" s="16" t="s">
        <v>58</v>
      </c>
    </row>
    <row r="35" spans="1:6" x14ac:dyDescent="0.25">
      <c r="A35" s="9" t="s">
        <v>16</v>
      </c>
      <c r="B35" s="10" t="s">
        <v>39</v>
      </c>
      <c r="C35" s="10" t="s">
        <v>44</v>
      </c>
      <c r="D35" s="11"/>
      <c r="E35" s="8">
        <v>1</v>
      </c>
      <c r="F35" s="13">
        <f>E35-D35</f>
        <v>1</v>
      </c>
    </row>
    <row r="36" spans="1:6" x14ac:dyDescent="0.25">
      <c r="A36" s="21" t="s">
        <v>17</v>
      </c>
      <c r="B36" s="22" t="s">
        <v>39</v>
      </c>
      <c r="C36" s="22" t="s">
        <v>45</v>
      </c>
      <c r="D36" s="23"/>
      <c r="E36" s="28">
        <v>0</v>
      </c>
      <c r="F36" s="27">
        <f t="shared" ref="F36:F49" si="0">E36-D36</f>
        <v>0</v>
      </c>
    </row>
    <row r="37" spans="1:6" x14ac:dyDescent="0.25">
      <c r="A37" s="9" t="s">
        <v>18</v>
      </c>
      <c r="B37" s="10" t="s">
        <v>39</v>
      </c>
      <c r="C37" s="10" t="s">
        <v>45</v>
      </c>
      <c r="D37" s="11"/>
      <c r="E37" s="8">
        <v>2</v>
      </c>
      <c r="F37" s="13">
        <f t="shared" si="0"/>
        <v>2</v>
      </c>
    </row>
    <row r="38" spans="1:6" x14ac:dyDescent="0.25">
      <c r="A38" s="21" t="s">
        <v>19</v>
      </c>
      <c r="B38" s="22" t="s">
        <v>39</v>
      </c>
      <c r="C38" s="22" t="s">
        <v>46</v>
      </c>
      <c r="D38" s="23"/>
      <c r="E38" s="23">
        <v>17</v>
      </c>
      <c r="F38" s="27">
        <f>E38-D38</f>
        <v>17</v>
      </c>
    </row>
    <row r="39" spans="1:6" x14ac:dyDescent="0.25">
      <c r="A39" s="9" t="s">
        <v>20</v>
      </c>
      <c r="B39" s="10" t="s">
        <v>39</v>
      </c>
      <c r="C39" s="10" t="s">
        <v>44</v>
      </c>
      <c r="D39" s="11"/>
      <c r="E39" s="8">
        <v>0</v>
      </c>
      <c r="F39" s="13">
        <f t="shared" si="0"/>
        <v>0</v>
      </c>
    </row>
    <row r="40" spans="1:6" x14ac:dyDescent="0.25">
      <c r="A40" s="21" t="s">
        <v>40</v>
      </c>
      <c r="B40" s="22" t="s">
        <v>39</v>
      </c>
      <c r="C40" s="22" t="s">
        <v>47</v>
      </c>
      <c r="D40" s="23"/>
      <c r="E40" s="28">
        <v>2</v>
      </c>
      <c r="F40" s="27">
        <f t="shared" si="0"/>
        <v>2</v>
      </c>
    </row>
    <row r="41" spans="1:6" x14ac:dyDescent="0.25">
      <c r="A41" s="9" t="s">
        <v>57</v>
      </c>
      <c r="B41" s="10" t="s">
        <v>39</v>
      </c>
      <c r="C41" s="10" t="s">
        <v>48</v>
      </c>
      <c r="D41" s="11" t="s">
        <v>41</v>
      </c>
      <c r="E41" s="8">
        <v>0</v>
      </c>
      <c r="F41" s="13">
        <v>0</v>
      </c>
    </row>
    <row r="42" spans="1:6" x14ac:dyDescent="0.25">
      <c r="A42" s="21" t="s">
        <v>61</v>
      </c>
      <c r="B42" s="22" t="s">
        <v>39</v>
      </c>
      <c r="C42" s="22" t="s">
        <v>41</v>
      </c>
      <c r="D42" s="23" t="s">
        <v>41</v>
      </c>
      <c r="E42" s="24">
        <v>0</v>
      </c>
      <c r="F42" s="27">
        <v>0</v>
      </c>
    </row>
    <row r="43" spans="1:6" x14ac:dyDescent="0.25">
      <c r="A43" s="9" t="s">
        <v>62</v>
      </c>
      <c r="B43" s="10" t="s">
        <v>39</v>
      </c>
      <c r="C43" s="10" t="s">
        <v>41</v>
      </c>
      <c r="D43" s="11" t="s">
        <v>41</v>
      </c>
      <c r="E43" s="8">
        <v>0</v>
      </c>
      <c r="F43" s="13">
        <v>0</v>
      </c>
    </row>
    <row r="44" spans="1:6" x14ac:dyDescent="0.25">
      <c r="A44" s="21" t="s">
        <v>63</v>
      </c>
      <c r="B44" s="22" t="s">
        <v>39</v>
      </c>
      <c r="C44" s="22" t="s">
        <v>41</v>
      </c>
      <c r="D44" s="23" t="s">
        <v>41</v>
      </c>
      <c r="E44" s="24">
        <v>0</v>
      </c>
      <c r="F44" s="27">
        <v>0</v>
      </c>
    </row>
    <row r="45" spans="1:6" x14ac:dyDescent="0.25">
      <c r="A45" s="9" t="s">
        <v>71</v>
      </c>
      <c r="B45" s="10" t="s">
        <v>39</v>
      </c>
      <c r="C45" s="10" t="s">
        <v>41</v>
      </c>
      <c r="D45" s="11" t="s">
        <v>41</v>
      </c>
      <c r="E45" s="2" t="s">
        <v>41</v>
      </c>
      <c r="F45" s="13">
        <v>0</v>
      </c>
    </row>
    <row r="46" spans="1:6" ht="15" customHeight="1" x14ac:dyDescent="0.25">
      <c r="A46" s="18" t="s">
        <v>66</v>
      </c>
      <c r="B46" s="18"/>
      <c r="C46" s="18"/>
      <c r="D46" s="18"/>
      <c r="E46" s="18"/>
      <c r="F46" s="16" t="s">
        <v>58</v>
      </c>
    </row>
    <row r="47" spans="1:6" x14ac:dyDescent="0.25">
      <c r="A47" s="7" t="s">
        <v>21</v>
      </c>
      <c r="B47" s="1" t="s">
        <v>39</v>
      </c>
      <c r="C47" s="1" t="s">
        <v>48</v>
      </c>
      <c r="E47" s="3">
        <v>15</v>
      </c>
      <c r="F47" s="4">
        <f t="shared" si="0"/>
        <v>15</v>
      </c>
    </row>
    <row r="48" spans="1:6" x14ac:dyDescent="0.25">
      <c r="A48" s="21" t="s">
        <v>22</v>
      </c>
      <c r="B48" s="22" t="s">
        <v>39</v>
      </c>
      <c r="C48" s="22" t="s">
        <v>49</v>
      </c>
      <c r="D48" s="23"/>
      <c r="E48" s="24">
        <v>5</v>
      </c>
      <c r="F48" s="27">
        <f t="shared" si="0"/>
        <v>5</v>
      </c>
    </row>
    <row r="49" spans="1:6" x14ac:dyDescent="0.25">
      <c r="A49" s="7" t="s">
        <v>23</v>
      </c>
      <c r="B49" s="1" t="s">
        <v>39</v>
      </c>
      <c r="C49" s="1" t="s">
        <v>49</v>
      </c>
      <c r="E49" s="3">
        <v>5</v>
      </c>
      <c r="F49" s="4">
        <f t="shared" si="0"/>
        <v>5</v>
      </c>
    </row>
    <row r="51" spans="1:6" x14ac:dyDescent="0.25">
      <c r="A51" s="19" t="s">
        <v>65</v>
      </c>
      <c r="B51" s="20">
        <f>(F35*4+F36*4+F37*2+F38+F39*4+F40*4)/8500*1000</f>
        <v>3.8823529411764706</v>
      </c>
      <c r="C51" s="10"/>
    </row>
  </sheetData>
  <mergeCells count="6">
    <mergeCell ref="E25:F25"/>
    <mergeCell ref="B8:D8"/>
    <mergeCell ref="B4:D4"/>
    <mergeCell ref="B6:D6"/>
    <mergeCell ref="B7:D7"/>
    <mergeCell ref="B5:D5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2018-03-14T17:14:13Z</dcterms:modified>
</cp:coreProperties>
</file>